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440" windowHeight="8685" tabRatio="500" firstSheet="4" activeTab="7"/>
  </bookViews>
  <sheets>
    <sheet name="LEGEND" sheetId="8" r:id="rId1"/>
    <sheet name="SNV tally" sheetId="1" r:id="rId2"/>
    <sheet name="SNV= GOI - DDD" sheetId="3" r:id="rId3"/>
    <sheet name="SNV= GOI - Ubiquitin" sheetId="2" r:id="rId4"/>
    <sheet name="CNV tally" sheetId="4" r:id="rId5"/>
    <sheet name="CNV= All genes" sheetId="7" r:id="rId6"/>
    <sheet name="CNV= GOI-DDD" sheetId="5" r:id="rId7"/>
    <sheet name="CNV= GOI - Ubiquitin" sheetId="6" r:id="rId8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" l="1"/>
  <c r="F11" i="1"/>
  <c r="G12" i="1"/>
  <c r="G11" i="1"/>
  <c r="J12" i="3"/>
  <c r="J11" i="3"/>
  <c r="H12" i="3"/>
  <c r="H11" i="3"/>
  <c r="F12" i="3"/>
  <c r="F11" i="3"/>
  <c r="D12" i="3"/>
  <c r="D11" i="3"/>
  <c r="B12" i="3"/>
  <c r="B11" i="3"/>
  <c r="J12" i="2"/>
  <c r="H12" i="2"/>
  <c r="F12" i="2"/>
  <c r="D12" i="2"/>
  <c r="B12" i="2"/>
  <c r="N12" i="1"/>
  <c r="M12" i="1"/>
  <c r="L12" i="1"/>
  <c r="H12" i="1"/>
  <c r="J12" i="1"/>
  <c r="I12" i="1"/>
  <c r="K12" i="1"/>
  <c r="E12" i="1"/>
  <c r="D12" i="1"/>
  <c r="C12" i="1"/>
  <c r="B12" i="1"/>
  <c r="N11" i="1"/>
  <c r="M11" i="1"/>
  <c r="L11" i="1"/>
  <c r="H11" i="1"/>
  <c r="J11" i="1"/>
  <c r="I11" i="1"/>
  <c r="J11" i="2"/>
  <c r="H11" i="2"/>
  <c r="F11" i="2"/>
  <c r="D11" i="2"/>
  <c r="B11" i="2"/>
  <c r="K11" i="1"/>
  <c r="E11" i="1"/>
  <c r="D11" i="1"/>
  <c r="C11" i="1"/>
  <c r="B11" i="1"/>
</calcChain>
</file>

<file path=xl/sharedStrings.xml><?xml version="1.0" encoding="utf-8"?>
<sst xmlns="http://schemas.openxmlformats.org/spreadsheetml/2006/main" count="196" uniqueCount="159">
  <si>
    <t>Number of all variants</t>
  </si>
  <si>
    <t>Genes (Ubi GOI) with SNV within 500bp upstream of TSS</t>
  </si>
  <si>
    <t>CDC16;SYVN1</t>
  </si>
  <si>
    <t>BIRC2;CBLB;CDC16;HERC4;NEDD4L</t>
  </si>
  <si>
    <t>BIRC2;CDC27;MGRN1;RNF7</t>
  </si>
  <si>
    <t>CDC34;CUL7;HERC4;XIAP</t>
  </si>
  <si>
    <t>CBLB;CDC23;CDC27;NEDD4L;TCEB1;UBE3A</t>
  </si>
  <si>
    <t>ANAPC4;CBLB;CDC16;CDC27;CUL4B;RFWD2</t>
  </si>
  <si>
    <t>CDC23;CDC34;UBE2H</t>
  </si>
  <si>
    <t>SYVN1</t>
  </si>
  <si>
    <t xml:space="preserve">Genes (Ubi GOI) with SNV within 500bp upsteram of TSS that also overlaps with ENCODE TF binding site </t>
  </si>
  <si>
    <t>BIRC2</t>
  </si>
  <si>
    <t>BIRC2;RNF7</t>
  </si>
  <si>
    <t>CUL7;HERC4</t>
  </si>
  <si>
    <t>CDC27;NEDD4L;UBE3A</t>
  </si>
  <si>
    <t>CDC16;CDC27;CUL4B</t>
  </si>
  <si>
    <t>UBE2H</t>
  </si>
  <si>
    <t xml:space="preserve">Number of SNV within 500bp upstream of TSS of Ubi GOI </t>
  </si>
  <si>
    <t>Number of SNV within 500bp upstream of TSS of Ubi GOI that also overlaps with ENCODE TF binding site</t>
  </si>
  <si>
    <t>Number of SNV within the FANTOM enhancers identified from neuronal tissues, which are located within 1Mb of the Ubi GOI</t>
  </si>
  <si>
    <t>Distal genes (Ubi GOI) of the FANTOM enhancers with mutations, which are identified from neuronal tissues</t>
  </si>
  <si>
    <t>RFWD2;SOCS3;SYVN1;UBA2;UBE2O</t>
  </si>
  <si>
    <t>MAP3K1</t>
  </si>
  <si>
    <t>ANAPC7;CBLC;DDB2;HERC2;UBE2F;UBE2R2</t>
  </si>
  <si>
    <t>CDC26;RCHY1;TRIM37;UBE2F;UBE2W;UBE3C</t>
  </si>
  <si>
    <t>CDC26;DDB2;SOCS1</t>
  </si>
  <si>
    <t>RCHY1</t>
  </si>
  <si>
    <t>ANAPC11;DDB1;PRPF19;RCHY1</t>
  </si>
  <si>
    <t>NEDD4L;RCHY1</t>
  </si>
  <si>
    <t>Number of SNV within the sensitive region (Khurana et al) that overlap with GOI and 5kb flanking the start and end of the GOI</t>
  </si>
  <si>
    <t>Genes (Ubi GOI; +/- 5Kb) that overlap with the sensitive region with mutations</t>
  </si>
  <si>
    <t>UBE2Q2</t>
  </si>
  <si>
    <t>CDC27;RNF7</t>
  </si>
  <si>
    <t>UBE2E3;UBR5</t>
  </si>
  <si>
    <t>Number of SNV within the UTR of Ubi GOI</t>
  </si>
  <si>
    <t>Genes (Ubi GOI) with mutated UTR</t>
  </si>
  <si>
    <t>CBL;UBE3B;UBE2R2</t>
  </si>
  <si>
    <t>CUL2</t>
  </si>
  <si>
    <t>DDB1;MDM2;PML;XIAP</t>
  </si>
  <si>
    <t>DDB1;MDM2;XIAP</t>
  </si>
  <si>
    <t>CDC16;UBE2W</t>
  </si>
  <si>
    <t>WWP2</t>
  </si>
  <si>
    <t xml:space="preserve">Number of SNV within 500bp upstream of TSS of DDD GOI </t>
  </si>
  <si>
    <t>Genes (DDD GOI) with SNV within 500bp upstream of TSS</t>
  </si>
  <si>
    <t>Number of SNV within 500bp upstream of TSS of DDD GOI that also overlaps with ENCODE TF binding site</t>
  </si>
  <si>
    <t xml:space="preserve">Genes (DDD GOI) with SNV within 500bp upsteram of TSS that also overlaps with ENCODE TF binding site </t>
  </si>
  <si>
    <t>Number of SNV within the FANTOM enhancers identified from neuronal tissues, which are located within 1Mb of the DDD GOI</t>
  </si>
  <si>
    <t>Distal genes (DDD GOI) of the FANTOM enhancers with mutations, which are identified from neuronal tissues</t>
  </si>
  <si>
    <t>Number of SNV within the sensitive region (Khurana et al) that overlap with DDD GOI and 5kb flanking the start and end of the DDD GOI</t>
  </si>
  <si>
    <t>Genes (DDD GOI; +/- 5Kb) that overlap with the sensitive region with mutations</t>
  </si>
  <si>
    <t>Number of SNV within the UTR of DDD GOI</t>
  </si>
  <si>
    <t>Genes (DDD GOI) with mutated UTR</t>
  </si>
  <si>
    <t>CBL;CTNNB1;DMP1;FLNB;GRIN2A;IGF1;IGSF1;MSX1;PEX6;PRRT2;SATB2;SHH;SIX3;SLC5A5;TCF4;UBE3B</t>
  </si>
  <si>
    <t>MYO5B;PTH1R;SATB2;SETBP1;TCF4</t>
  </si>
  <si>
    <t>FOXP1;GNAO1;IGF2;ORC6;PCYT1A;PIK3R1;RIT1;SATB2;TCF4;VDR;CEP290;NOTCH2;PDE4D;SCN2A;SETD5;TCTN3</t>
  </si>
  <si>
    <t>ATRX;CHRDL1;COL1A1;CTNNB1;IGF1;IGF2;IGSF1;LMX1B;MAF;SCN2A;TAT;WNT5A;ACTB;ATP6V1B1;EIF4A3;SALL1;TGIF1</t>
  </si>
  <si>
    <t>BMPER;COL1A1;DNMT3A;EPG5;FLNB;GRIK2;IGF2;SKI;SRD5A3;TCF4;ZIC2;PLCE1;RAD21;RAD21-AS1</t>
  </si>
  <si>
    <t>ACAT1;BMP4;BMPR1B;FLNB;GHR;GNAO1;GRIN2A;MAF;MSX1;MTR;PAX3;PEX26;TUBB2B;VDR;WNT5A;WT1;ARID1B;MLC1</t>
  </si>
  <si>
    <t>ATRX;BMP4;COL4A4;ENPP1;FAM134B;FOXF1;GUSB;IGF2;MC2R;MSX1;SLC5A5;MTO1;RAD21;SETD5</t>
  </si>
  <si>
    <t>ATRX;COL9A1;CRB1;DCX;GLIS3;NOTCH2;NSD1;SCN2A;SRD5A3;TAT;MITF;TCTN3</t>
  </si>
  <si>
    <t>No SNP</t>
  </si>
  <si>
    <t>MQ30</t>
  </si>
  <si>
    <t>Coverage 10-100</t>
  </si>
  <si>
    <t>UTR of all genes</t>
  </si>
  <si>
    <t>Average</t>
  </si>
  <si>
    <t>BFSP2;CARD14;CCDC41;COL9A2;COLEC11;FANCE;FOXG1;GABRB3;HEXB;HSPG2;IGF2;KIRREL3;LAMP2;RAD21;SPAG1;TRPV4</t>
  </si>
  <si>
    <t>ADSL;COQ9;CPS1;DDX11;DEPDC5;EIF4A3;MCCC2;PCCA;SMAD3;TRPV4;VPS33B;ZBTB20;ZFYVE26</t>
  </si>
  <si>
    <t>ADAR;BCL11A;CCDC41;CDKN1C;COQ9;CTNNB1;DMD;DNAAF3;DYM;ELAC2;HSD17B4;MCCC1;MEF2C;MLL;SCN2A;SETD5;SLC2A2;SMARCAL1;SPAG1;STAR;TCF4;TCTN3;TMEM165;TRPS1;TTC19;ZIC3</t>
  </si>
  <si>
    <t>ACTB;ADSL;ATP6V1B1;CUL7;DDX11;FANCG;FOXG1;GNS;IFT80;ITGA3;KCTD1;KIRREL3;MCCC2;MSX2;NDUFS8;NGLY1;NPHS1;POGZ;SALL1;SPAG1;TCF4;TGIF1;TSC2;ZIC3</t>
  </si>
  <si>
    <t>ADAR;CLN3;FOXC1;FOXG1;MPI;NPHP4;OTX2;PDE4D;RAD21;SALL4;SETBP1;TCF4;UBE3A;WDR19;WDR62</t>
  </si>
  <si>
    <t>ACADM;BBS4;BMPER;CDH3;COL11A1;COL9A3;CSTB;CTC1;CUL4B;DDX11;DYM;FLVCR1;GABRB3;GPR56;L2HGDH;MCCC2;MLC1;PEX5;POC1A;SPAG1;STAR;TRAPPC9</t>
  </si>
  <si>
    <t>ADSL;AUTS2;CBS;CDKN1C;COL11A1;CRB1;FAM20C;FLVCR2;IFT172;LAMP2;LARGE;LIG4;MCCC2;MPI;MTO1;PDE4D;RAD21;SETD5;TCF4;TYR</t>
  </si>
  <si>
    <t>BFSP2;CCDC39;COASY;COQ9;CRB1;CTC1;DDX11;DEPDC5;DMPK;GNAS;HEXB;KIF1A;MITF;PDHX;PIK3CA;SPG11;TCF4;TCTN3;TTC8</t>
  </si>
  <si>
    <t>BFSP2;CARD14;COL9A2;COLEC11;FANCE;FOXG1;IGF2;LAMP2;RAD21;SPAG1</t>
  </si>
  <si>
    <t>ADSL;DDX11;SMAD3;VPS33B</t>
  </si>
  <si>
    <t>ADAR;BCL11A;CDKN1C;CTNNB1;MCCC1;MEF2C;SCN2A;SETD5;SMARCAL1;SPAG1;TCF4;TCTN3;TMEM165;ZIC3</t>
  </si>
  <si>
    <t>ACTB;ADSL;CUL7;FANCG;FOXG1;GNS;MSX2;NDUFS8;NGLY1;NPHS1;SALL1;SPAG1;TCF4;TGIF1</t>
  </si>
  <si>
    <t>ADAR;FOXC1;FOXG1;NPHP4;OTX2;RAD21;SALL4;SETBP1;TCF4;UBE3A</t>
  </si>
  <si>
    <t>BMPER;CDH3;COL9A3;CSTB;CTC1;CUL4B;L2HGDH;MLC1;POC1A;SPAG1;TRAPPC9</t>
  </si>
  <si>
    <t>ADSL;AUTS2;CDKN1C;FAM20C;LAMP2;LARGE;LIG4;MTO1;PDE4D;RAD21;SETD5;TCF4;TYR</t>
  </si>
  <si>
    <t>CTC1;DDX11;DMPK;GNAS;MITF;PDHX;PIK3CA;TCF4;TCTN3;TTC8</t>
  </si>
  <si>
    <t>COL1A1;ITGA3;GATM;SPG11;GM2A;TCOF1;PDGFRB;SLC26A2;KBTBD13;LMX1B;MGP;GRIN2B;GUCY2C;RNASEH2C;RPGRIP1L;SDHAF1;SCN1B;WDR62;COX6B1;NPHS1;TMEM5;GNS;LEMD3;TTC8;GALC;</t>
  </si>
  <si>
    <t>ALDH18A1;TCTN3;BCL11A;PEX13;CCNO;MAP3K1;DMP1;DSPP;DSTYK;ISPD;KMT2D;CCDC65;VDR;WNT1;WNT10B;COL2A1;MMACHC;POMGNT1;MRE11A;CEP57;TBCE</t>
  </si>
  <si>
    <t>ALG12;ARSA;SCO2;MLC1;ANKH;BCL11A;PEX13;ERCC1;ERCC2;FOXF1;FOXC2;GNPAT;HDAC4;MAGEL2;MGP;GRIN2B;GUCY2C;RMRP;PIGO;FANCG;GALT;RPGRIP1L;SLC35C1;PEX16;LRP4;DDB2;TMEM237;TRIP11;TRPV4</t>
  </si>
  <si>
    <t>ADNP;DPM1;ARL6;ASS1;C4orf26;DHODH;TAT;DYNC2H1;GNPAT;HDAC4;HGSNAT;POLR3A;PSPH;RPGRIP1L;TRIM37;WDR60;WNT5A</t>
  </si>
  <si>
    <t>CRYBB3;CRYBA4;CRYBB1;CRYBB2;FAM111A;GM2A;TCOF1;PDGFRB;SLC26A2;GNAO1;BBS2;GRIN2A;HGSNAT;KIF7;BLM;MESP2;FANCI;KMT2D;CCDC65;VDR;WNT1;WNT10B;COL2A1;LRP4;DDB2;SLC39A13;POLR3A;RASA1;SALL1</t>
  </si>
  <si>
    <t>ADNP;DPM1;BCL11A;PEX13;C4orf26;CDT1;ETFB;PPP2R1A;NR2F2;NUBPL;RAB18;ARMC4;RPGRIP1L;TMEM5;GNS;LEMD3</t>
  </si>
  <si>
    <t>AAAS;ALDH18A1;TCTN3;C4orf26;GATA6;NPC1;GM2A;TCOF1;PDGFRB;SLC26A2;GNAO1;BBS2;GNPAT;MGP;GRIN2B;GUCY2C;POC1B;PYCR1;PDE6G;ACTG1</t>
  </si>
  <si>
    <t>C4orf26;CC2D1A;CCBE1;ATP8B1;RAX;DHODH;TAT;FOXF1;FOXC2;GNAO1;BBS2;GNPAT;MAN2B1;ACP5;KLF1;RNASEH2A;GCDH;NFIX;PCCA;ZIC2;POC1B;SC5D;TECTA;TRPM1;WDPCP</t>
  </si>
  <si>
    <t>KANSL1</t>
  </si>
  <si>
    <t>PDHX</t>
  </si>
  <si>
    <t>BMPR1B;ACTB</t>
  </si>
  <si>
    <t>BMPR1B;FAT4;EXT1</t>
  </si>
  <si>
    <t>PDHX;AUTS2;VPS13B</t>
  </si>
  <si>
    <t>Promoter: 500bp upstream of TSS of all genes</t>
  </si>
  <si>
    <t xml:space="preserve">Promoter that overlapped with ENCODE TF binding sites </t>
  </si>
  <si>
    <t>ENCODE TF binding sites</t>
  </si>
  <si>
    <t>FANTOM Enhancer</t>
  </si>
  <si>
    <t>FANTOM Enhancer specific to neuronal tissues</t>
  </si>
  <si>
    <t>Sensitive regions (Khurana et al)</t>
  </si>
  <si>
    <t>Total</t>
  </si>
  <si>
    <t>Non-coding region (incl. UTR, Intron)</t>
  </si>
  <si>
    <t>Coding region</t>
  </si>
  <si>
    <t>Gain</t>
  </si>
  <si>
    <t>Loss</t>
  </si>
  <si>
    <t>Number of events</t>
  </si>
  <si>
    <t>CNV event type</t>
  </si>
  <si>
    <t xml:space="preserve">Number of CNV overlapping 500bp upstream of TSS of DDD GOI </t>
  </si>
  <si>
    <t>Number of CNV overlapping 500bp upstream of TSS of DDD GOI that also overlaps with ENCODE TF binding site</t>
  </si>
  <si>
    <t xml:space="preserve">Genes (DDD GOI) affected by CNV overlapping 500bp upsteram of TSS that also overlaps with ENCODE TF binding site </t>
  </si>
  <si>
    <t>Genes (DDD GOI) affected by CNV overlapping 500bp upstream of TSS</t>
  </si>
  <si>
    <t>Number of CNV overlapping the FANTOM enhancers identified from neuronal tissues, which are located within 1Mb of the DDD GOI</t>
  </si>
  <si>
    <t>Distal genes (DDD GOI) of the FANTOM enhancers affected by CNV, which are identified from neuronal tissues</t>
  </si>
  <si>
    <t>Number of CNV within the sensitive region (Khurana et al) that overlap with DDD GOI and 5kb flanking the start and end of the DDD GOI</t>
  </si>
  <si>
    <t>Genes (DDD GOI; +/- 5Kb) affected by CNV that overlap with the sensitive region with mutations</t>
  </si>
  <si>
    <t>Genes (Ubi GOI) affected by CNV overlapping 500bp upstream of TSS</t>
  </si>
  <si>
    <t xml:space="preserve">Number of CNV overlapping 500bp upstream of TSS of Ubi GOI </t>
  </si>
  <si>
    <t>Number of CNV overlapping 500bp upstream of TSS of Ubi GOI that also overlaps with ENCODE TF binding site</t>
  </si>
  <si>
    <t xml:space="preserve">Genes (Ubi GOI) affected by CNV overlapping 500bp upsteram of TSS that also overlaps with ENCODE TF binding site </t>
  </si>
  <si>
    <t>Number of CNV overlapping the FANTOM enhancers identified from neuronal tissues, which are located within 1Mb of the Ubi GOI</t>
  </si>
  <si>
    <t>Distal genes (Ubi GOI) of the FANTOM enhancers affected by CNV, which are identified from neuronal tissues</t>
  </si>
  <si>
    <t>Number of CNV within the sensitive region (Khurana et al) that overlap with Ubi GOI and 5kb flanking the start and end of the Ubi GOI</t>
  </si>
  <si>
    <t>Genes (Ubi GOI; +/- 5Kb) affected by CNV that overlap with the sensitive region with mutations</t>
  </si>
  <si>
    <t>SDCCAG8</t>
  </si>
  <si>
    <t>FLG;SDCCAG8</t>
  </si>
  <si>
    <t>PCCB;SDCCAG8</t>
  </si>
  <si>
    <t>Genes affected by CNV</t>
  </si>
  <si>
    <t>Number of CNV overlapping with genes</t>
  </si>
  <si>
    <t xml:space="preserve">Genes whose promoter is affected by CNV </t>
  </si>
  <si>
    <t xml:space="preserve">Number of CNV overlapping with gene promoters (500bp upstream of TSS) </t>
  </si>
  <si>
    <t>Number of CNV overlapping gene promoters that also overlaps with ENCODE TF binding site</t>
  </si>
  <si>
    <t xml:space="preserve">CNV-affected genes with promoters that also overlap with ENCODE TF binding site </t>
  </si>
  <si>
    <t>Number of CNV overlapping the FANTOM enhancers identified from neuronal tissues, which are located within 1Mb of any gene</t>
  </si>
  <si>
    <t>Distal genes of the FANTOM enhancers affected by CNV, which are identified from neuronal tissues</t>
  </si>
  <si>
    <t>Number of CNV within the sensitive region (Khurana et al) that overlap with genes and 5kb flanking the start and end of genes</t>
  </si>
  <si>
    <t>Genes (including flanking regions +/- 5Kb) affected by CNV that overlap with the sensitive region with mutations</t>
  </si>
  <si>
    <t>AC069513.3;CXADRP1;DUSP22;GRAMD4P1;MIR3118-5;MUC20;POTED;RP11-1277H1.3;RP11-1437A8.5;RP11-1437A8.7;RP11-23E10.2;RP11-23E10.3;RP11-23E10.4;RP11-23E10.5;RP11-293B20.1;RP11-293B20.2;RP11-293B20.3;RP11-989E6.10;TP53TG3B;TP53TG3C;U6</t>
  </si>
  <si>
    <t>AP000350.7;CEP170;CEP85L;GDAP1;KLHL1;LCE1D;LCE1E;LCE3B;LCE3C;MIPOL1;PCCB;PRR4;RP11-156F12.1;RP11-281O15.1;RP11-281O15.3;RP11-445F6.2;RP11-445P17.3;RP11-673D15.7;RP1-292B18.4;SCAPER;SCML4;SDCCAG8;SESTD1;SLC25A18;TADA2A;TAS2R14;TAS2R43;TAS2R64P;TXLNB;WWOX;ZFP2</t>
  </si>
  <si>
    <t>AP000350.7;CEP170;LCE1D;LCE3B;LCE3C;RP11-156F12.1;RP11-281O15.1;RP11-445F6.2;RP11-673D15.7;SDCCAG8;TAS2R43;TAS2R64P</t>
  </si>
  <si>
    <t>CXADRP1;DUSP22;GRAMD4P1;MIR3118-5;POTED;RP11-1277H1.3;RP11-1437A8.5;RP11-1437A8.7;RP11-23E10.2;RP11-23E10.3;RP11-23E10.4;RP11-23E10.5;RP11-293B20.1;RP11-293B20.2;RP11-293B20.3;RP11-989E6.10;TP53TG3B;U6</t>
  </si>
  <si>
    <t>CEP170;LCE3B;LCE3C;RP11-156F12.1;RP11-445F6.2;RP11-673D15.7;SDCCAG8;TAS2R43;TAS2R64P</t>
  </si>
  <si>
    <t>Number of CNV overlapping the FANTOM enhancers, which are located within 1Mb of any gene</t>
  </si>
  <si>
    <t>Distal genes of the FANTOM enhancers affected by CNV</t>
  </si>
  <si>
    <t>AC023824.1;AC135776.1;AC136932.1;AC136932.2;AL033381.1;CCNYL3;CTD-2144E22.10;CTD-2144E22.11;CTD-2144E22.2;CTD-2144E22.5;CTD-2144E22.6;CTD-2144E22.7;CTD-2144E22.8;CTD-2522B17.4;CTD-2522B17.5;CTD-2522B17.6;CTD-2522B17.8;DUSP22;EXOC2;FAM108A10P;FAM108A8P;FGFR3P5;HERC2P5;HERC2P8;HUS1B;IGHV2OR16-5;IGHV3OR16-13;IGHV3OR16-6;IGHV3OR16-7;IGHV3OR16-8;IRF4;LINC00266-3;LINC00273;PCMTD1P2;RNA5-8SP2;RP11-104C4.2;RP11-104C4.3;RP11-104C4.4;RP11-104C4.5;RP11-1277H1.3;RP11-1437A8.2;RP11-1437A8.3;RP11-1437A8.4;RP11-1437A8.5;RP11-1437A8.6;RP11-1437A8.7;RP11-19N8.1;RP11-19N8.2;RP11-19N8.3;RP11-19N8.4;RP11-19N8.6;RP11-19N8.7;RP11-23E10.2;RP11-23E10.3;RP11-23E10.4;RP11-23E10.5;RP11-244B22.1;RP11-244B22.11;RP11-244B22.12;RP11-244B22.13;RP11-244B22.14;RP11-244B22.2;RP11-244B22.3;RP11-244B22.4;RP11-244B22.5;RP11-244B22.6;RP11-244B22.7;RP11-293B20.1;RP11-293B20.2;RP11-293B20.3;RP11-488I20.8;RP11-488I20.9;RP11-532F6.2;RP11-586K12.10;RP11-586K12.11;RP11-586K12.13;RP11-586K12.4;RP11-586K12.5;RP11-586K12.7;RP11-586K12.8;RP11-598D12.1;RP11-598D12.2;RP11-598D12.3;RP11-598D12.4;RP11-652G5.1;RP11-652G5.2;RP11-67H24.1;RP11-67H24.2;RP11-812E19.10;RP11-812E19.3;RP11-812E19.4;RP11-812E19.5;RP11-812E19.6;RP11-812E19.7;RP11-96K14.1;RP11-989E6.1;RP11-989E6.10;RP11-989E6.11;RP11-989E6.2;RP11-989E6.3;RP11-989E6.4;RP11-989E6.6;RP11-989E6.7;RP11-989E6.8;RP1-20B11.2;RP1-24O22.1;RP1-24O22.3;RP3-416J7.1;RP3-416J7.2;RP3-416J7.3;RP3-416J7.4;RP3-416J7.5;RP5-1077H22.1;RP5-1077H22.2;SLC25A1P4;SLC6A10P;snoU13;TP53TG3;TP53TG3B;TP53TG3C;UBE2MP1;VN1R68P;VN1R69P</t>
  </si>
  <si>
    <t>AKT3;AKT3-IT1;AL445675.1;AL450992.2;AL450992.6;AL589765.1;AL589986.2;AL591704.5;AL591704.7;AL591704.9;AL591893.1;BX470102.3;C1orf68;C2CD4D;CELF3;CEP170;CRCT1;CRNN;FABP7P1;FLG;FLG2;FLG-AS1;HDHD1P2;HMGN3P1;HRNR;IVL;KPRP;KRT8P28;LCE1A;LCE1B;LCE1C;LCE1D;LCE1E;LCE1F;LCE2A;LCE2C;LCE2D;LCE3A;LCE3B;LCE3C;LCE3D;LCE3E;LCE4A;LCE5A;LCE6A;LELP1;LINC00302;LINGO4;LOR;Metazoa_SRP;MIR4677;MRPL9;OAZ3;PGLYRP3;PGLYRP4;PLD5;PRR9;RORC;RP11-107M16.2;RP11-156F12.1;RP11-261C10.1;RP11-261C10.2;RP11-261C10.3;RP11-261C10.4;RP11-261C10.5;RP11-261C10.6;RP11-269F20.1;RP11-278H7.1;RP11-278H7.3;RP11-278H7.4;RP11-331N16.1;RP11-370K11.1;RP1-13P20.6;RP11-404E16.1;RP1-140J1.1;RP1-140J1.4;RP11-513D4.1;RP11-513D4.2;RP11-513D4.3;RP11-98D18.1;RP11-98D18.2;RP11-98D18.3;RP11-98D18.7;RP11-98D18.9;RP1-20N18.4;RP1-43O17.1;RP1-43O17.2;RP1-52J10.9;RP1-91G5.3;RPTN;RSL24D1P4;S100A10;S100A11;S100A12;S100A2;S100A3;S100A4;S100A5;S100A6;S100A7;S100A7A;S100A7L2;S100A8;S100A9;SDCCAG8;SMCP;SNORA31;SNX27;SPRR1A;SPRR1B;SPRR2A;SPRR2B;SPRR2C;SPRR2D;SPRR2E;SPRR2F;SPRR2G;SPRR3;SPRR4;SPTLC1P4;TCHH;TCHHL1;TDRKH;THEM4;THEM5;U6;Y_RNA;ZNF238</t>
  </si>
  <si>
    <t>AL033381.1;DUSP22;EXOC2;HUS1B;IRF4;LINC00266-3;RP11-532F6.2;RP1-20B11.2;RP1-24O22.1;RP1-24O22.3;RP3-416J7.1;RP3-416J7.2;RP3-416J7.3;RP3-416J7.4;RP3-416J7.5;RP5-1077H22.1;RP5-1077H22.2;snoU13</t>
  </si>
  <si>
    <t>CXADRP1;DUSP22;GRAMD4P1;MIR3118-5;OR4K12P;POTED;RP11-1277H1.3;RP11-1437A8.5;RP11-1437A8.7;RP11-23E10.2;RP11-23E10.3;RP11-23E10.4;RP11-23E10.5;RP11-293B20.1;RP11-293B20.2;RP11-293B20.3;RP11-989E6.10;TP53TG3B;TP53TG3C;U6</t>
  </si>
  <si>
    <t>CEP170;LSM3P5;PCCB;RP11-156F12.1;SDCCAG8;WWOX</t>
  </si>
  <si>
    <t>Red tabs contain the information of SNVs</t>
  </si>
  <si>
    <t>Blue tabs contain the information of CNVs</t>
  </si>
  <si>
    <t>Patient</t>
  </si>
  <si>
    <t>Table S8. Summary of SNVs and CNVs across 8 ID patients in DVPRR</t>
  </si>
  <si>
    <t>Table S8. Summary of SNVs and CNVs across 8 ID patients in DVPRR: SNV Tally</t>
  </si>
  <si>
    <t>Table S8. Summary of SNVs and CNVs across 8 ID patients in DVPRR: SNV= GOI - DDD</t>
  </si>
  <si>
    <t>Table S8. Summary of SNVs and CNVs across 8 ID patients in DVPRR: SNV= GOI - Ubiquitin</t>
  </si>
  <si>
    <t>Table S8. Summary of SNVs and CNVs across 8 ID patients in DVPRR: CNV Tally</t>
  </si>
  <si>
    <t>Table S8. Summary of SNVs and CNVs across 8 ID patients in DVPRR: CNV= All genes</t>
  </si>
  <si>
    <t>Table S8. Summary of SNVs and CNVs across 8 ID patients in DVPRR: CNV= GOI-DDD</t>
  </si>
  <si>
    <t>Table S8. Summary of SNVs and CNVs across 8 ID patients in DVPRR: CNV= GOI-Ubiquitin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</si>
</sst>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2" fillId="6" borderId="0" xfId="0" applyFont="1" applyFill="1" applyAlignment="1">
      <alignment wrapText="1"/>
    </xf>
    <xf numFmtId="0" fontId="2" fillId="7" borderId="0" xfId="0" applyFont="1" applyFill="1" applyAlignment="1">
      <alignment wrapText="1"/>
    </xf>
    <xf numFmtId="0" fontId="2" fillId="8" borderId="0" xfId="0" applyFont="1" applyFill="1" applyAlignment="1">
      <alignment wrapText="1"/>
    </xf>
    <xf numFmtId="0" fontId="2" fillId="9" borderId="0" xfId="0" applyFont="1" applyFill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vertical="center"/>
    </xf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zoomScale="150" zoomScaleNormal="150" zoomScalePageLayoutView="150" workbookViewId="0"/>
  </sheetViews>
  <sheetFormatPr defaultColWidth="10.875" defaultRowHeight="15" x14ac:dyDescent="0.2"/>
  <cols>
    <col min="1" max="16384" width="10.875" style="1"/>
  </cols>
  <sheetData>
    <row r="1" spans="1:2" ht="15.75" x14ac:dyDescent="0.25">
      <c r="A1" s="11" t="s">
        <v>151</v>
      </c>
    </row>
    <row r="2" spans="1:2" x14ac:dyDescent="0.2">
      <c r="B2" s="1" t="s">
        <v>148</v>
      </c>
    </row>
    <row r="3" spans="1:2" x14ac:dyDescent="0.2">
      <c r="B3" s="1" t="s">
        <v>149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7"/>
  <sheetViews>
    <sheetView zoomScale="150" zoomScaleNormal="150" zoomScalePageLayoutView="150" workbookViewId="0">
      <selection activeCell="A15" sqref="A15"/>
    </sheetView>
  </sheetViews>
  <sheetFormatPr defaultColWidth="10.875" defaultRowHeight="15" x14ac:dyDescent="0.2"/>
  <cols>
    <col min="1" max="6" width="10.875" style="1"/>
    <col min="7" max="7" width="15" style="1" customWidth="1"/>
    <col min="8" max="8" width="16.125" style="1" customWidth="1"/>
    <col min="9" max="9" width="16.625" style="1" customWidth="1"/>
    <col min="10" max="10" width="20.625" style="1" customWidth="1"/>
    <col min="11" max="12" width="10.875" style="1"/>
    <col min="13" max="13" width="19" style="1" customWidth="1"/>
    <col min="14" max="14" width="15.625" style="1" customWidth="1"/>
    <col min="15" max="16384" width="10.875" style="1"/>
  </cols>
  <sheetData>
    <row r="1" spans="1:14" s="2" customFormat="1" ht="63" x14ac:dyDescent="0.25">
      <c r="A1" s="2" t="s">
        <v>150</v>
      </c>
      <c r="B1" s="2" t="s">
        <v>0</v>
      </c>
      <c r="C1" s="2" t="s">
        <v>60</v>
      </c>
      <c r="D1" s="2" t="s">
        <v>61</v>
      </c>
      <c r="E1" s="2" t="s">
        <v>62</v>
      </c>
      <c r="F1" s="2" t="s">
        <v>102</v>
      </c>
      <c r="G1" s="2" t="s">
        <v>101</v>
      </c>
      <c r="H1" s="2" t="s">
        <v>96</v>
      </c>
      <c r="I1" s="2" t="s">
        <v>94</v>
      </c>
      <c r="J1" s="2" t="s">
        <v>95</v>
      </c>
      <c r="K1" s="2" t="s">
        <v>63</v>
      </c>
      <c r="L1" s="2" t="s">
        <v>97</v>
      </c>
      <c r="M1" s="2" t="s">
        <v>98</v>
      </c>
      <c r="N1" s="2" t="s">
        <v>99</v>
      </c>
    </row>
    <row r="2" spans="1:14" ht="15.75" x14ac:dyDescent="0.25">
      <c r="A2">
        <v>42</v>
      </c>
      <c r="B2" s="1">
        <v>82932</v>
      </c>
      <c r="C2" s="1">
        <v>43981</v>
      </c>
      <c r="D2" s="1">
        <v>36027</v>
      </c>
      <c r="E2" s="1">
        <v>28574</v>
      </c>
      <c r="F2" s="1">
        <v>99</v>
      </c>
      <c r="G2" s="1">
        <v>28475</v>
      </c>
      <c r="H2" s="1">
        <v>2956</v>
      </c>
      <c r="I2" s="1">
        <v>516</v>
      </c>
      <c r="J2" s="1">
        <v>208</v>
      </c>
      <c r="K2" s="1">
        <v>263</v>
      </c>
      <c r="L2" s="1">
        <v>219</v>
      </c>
      <c r="M2" s="1">
        <v>27</v>
      </c>
      <c r="N2" s="1">
        <v>66</v>
      </c>
    </row>
    <row r="3" spans="1:14" ht="15.75" x14ac:dyDescent="0.25">
      <c r="A3">
        <v>55</v>
      </c>
      <c r="B3" s="1">
        <v>83714</v>
      </c>
      <c r="C3" s="1">
        <v>44966</v>
      </c>
      <c r="D3" s="1">
        <v>37073</v>
      </c>
      <c r="E3" s="1">
        <v>29070</v>
      </c>
      <c r="F3" s="1">
        <v>63</v>
      </c>
      <c r="G3" s="1">
        <v>29007</v>
      </c>
      <c r="H3" s="1">
        <v>2646</v>
      </c>
      <c r="I3" s="1">
        <v>465</v>
      </c>
      <c r="J3" s="1">
        <v>164</v>
      </c>
      <c r="K3" s="1">
        <v>198</v>
      </c>
      <c r="L3" s="1">
        <v>197</v>
      </c>
      <c r="M3" s="1">
        <v>18</v>
      </c>
      <c r="N3" s="1">
        <v>48</v>
      </c>
    </row>
    <row r="4" spans="1:14" ht="15.75" x14ac:dyDescent="0.25">
      <c r="A4">
        <v>58</v>
      </c>
      <c r="B4" s="1">
        <v>90359</v>
      </c>
      <c r="C4" s="1">
        <v>47856</v>
      </c>
      <c r="D4" s="1">
        <v>38468</v>
      </c>
      <c r="E4" s="1">
        <v>30725</v>
      </c>
      <c r="F4" s="1">
        <v>107</v>
      </c>
      <c r="G4" s="1">
        <v>30618</v>
      </c>
      <c r="H4" s="1">
        <v>3081</v>
      </c>
      <c r="I4" s="1">
        <v>576</v>
      </c>
      <c r="J4" s="1">
        <v>223</v>
      </c>
      <c r="K4" s="1">
        <v>281</v>
      </c>
      <c r="L4" s="1">
        <v>232</v>
      </c>
      <c r="M4" s="1">
        <v>23</v>
      </c>
      <c r="N4" s="1">
        <v>70</v>
      </c>
    </row>
    <row r="5" spans="1:14" ht="15.75" x14ac:dyDescent="0.25">
      <c r="A5">
        <v>41</v>
      </c>
      <c r="B5" s="1">
        <v>99141</v>
      </c>
      <c r="C5" s="1">
        <v>52073</v>
      </c>
      <c r="D5" s="1">
        <v>41360</v>
      </c>
      <c r="E5" s="1">
        <v>32573</v>
      </c>
      <c r="F5" s="1">
        <v>95</v>
      </c>
      <c r="G5" s="1">
        <v>32478</v>
      </c>
      <c r="H5" s="1">
        <v>3215</v>
      </c>
      <c r="I5" s="1">
        <v>564</v>
      </c>
      <c r="J5" s="1">
        <v>205</v>
      </c>
      <c r="K5" s="1">
        <v>300</v>
      </c>
      <c r="L5" s="1">
        <v>238</v>
      </c>
      <c r="M5" s="1">
        <v>28</v>
      </c>
      <c r="N5" s="1">
        <v>80</v>
      </c>
    </row>
    <row r="6" spans="1:14" ht="15.75" x14ac:dyDescent="0.25">
      <c r="A6">
        <v>59</v>
      </c>
      <c r="B6" s="1">
        <v>98013</v>
      </c>
      <c r="C6" s="1">
        <v>47167</v>
      </c>
      <c r="D6" s="1">
        <v>37117</v>
      </c>
      <c r="E6" s="1">
        <v>28734</v>
      </c>
      <c r="F6" s="1">
        <v>88</v>
      </c>
      <c r="G6" s="1">
        <v>28646</v>
      </c>
      <c r="H6" s="1">
        <v>2926</v>
      </c>
      <c r="I6" s="1">
        <v>493</v>
      </c>
      <c r="J6" s="1">
        <v>208</v>
      </c>
      <c r="K6" s="1">
        <v>265</v>
      </c>
      <c r="L6" s="1">
        <v>173</v>
      </c>
      <c r="M6" s="1">
        <v>23</v>
      </c>
      <c r="N6" s="1">
        <v>59</v>
      </c>
    </row>
    <row r="7" spans="1:14" ht="15.75" x14ac:dyDescent="0.25">
      <c r="A7">
        <v>43</v>
      </c>
      <c r="B7" s="1">
        <v>103735</v>
      </c>
      <c r="C7" s="1">
        <v>50794</v>
      </c>
      <c r="D7" s="1">
        <v>40828</v>
      </c>
      <c r="E7" s="1">
        <v>31335</v>
      </c>
      <c r="F7" s="1">
        <v>98</v>
      </c>
      <c r="G7" s="1">
        <v>31237</v>
      </c>
      <c r="H7" s="1">
        <v>3013</v>
      </c>
      <c r="I7" s="1">
        <v>505</v>
      </c>
      <c r="J7" s="1">
        <v>168</v>
      </c>
      <c r="K7" s="1">
        <v>275</v>
      </c>
      <c r="L7" s="1">
        <v>220</v>
      </c>
      <c r="M7" s="1">
        <v>23</v>
      </c>
      <c r="N7" s="1">
        <v>51</v>
      </c>
    </row>
    <row r="8" spans="1:14" ht="15.75" x14ac:dyDescent="0.25">
      <c r="A8">
        <v>51</v>
      </c>
      <c r="B8" s="1">
        <v>84645</v>
      </c>
      <c r="C8" s="1">
        <v>43723</v>
      </c>
      <c r="D8" s="1">
        <v>34876</v>
      </c>
      <c r="E8" s="1">
        <v>27644</v>
      </c>
      <c r="F8" s="1">
        <v>95</v>
      </c>
      <c r="G8" s="1">
        <v>27549</v>
      </c>
      <c r="H8" s="1">
        <v>2607</v>
      </c>
      <c r="I8" s="1">
        <v>461</v>
      </c>
      <c r="J8" s="1">
        <v>170</v>
      </c>
      <c r="K8" s="1">
        <v>220</v>
      </c>
      <c r="L8" s="1">
        <v>209</v>
      </c>
      <c r="M8" s="1">
        <v>26</v>
      </c>
      <c r="N8" s="1">
        <v>55</v>
      </c>
    </row>
    <row r="9" spans="1:14" ht="15.75" x14ac:dyDescent="0.25">
      <c r="A9">
        <v>45</v>
      </c>
      <c r="B9" s="1">
        <v>91871</v>
      </c>
      <c r="C9" s="1">
        <v>48959</v>
      </c>
      <c r="D9" s="1">
        <v>40172</v>
      </c>
      <c r="E9" s="1">
        <v>31160</v>
      </c>
      <c r="F9" s="1">
        <v>109</v>
      </c>
      <c r="G9" s="1">
        <v>31051</v>
      </c>
      <c r="H9" s="1">
        <v>3094</v>
      </c>
      <c r="I9" s="1">
        <v>571</v>
      </c>
      <c r="J9" s="1">
        <v>213</v>
      </c>
      <c r="K9" s="1">
        <v>302</v>
      </c>
      <c r="L9" s="1">
        <v>225</v>
      </c>
      <c r="M9" s="1">
        <v>30</v>
      </c>
      <c r="N9" s="1">
        <v>58</v>
      </c>
    </row>
    <row r="11" spans="1:14" x14ac:dyDescent="0.2">
      <c r="A11" s="1" t="s">
        <v>64</v>
      </c>
      <c r="B11" s="1">
        <f t="shared" ref="B11:N11" si="0">AVERAGE(B2:B9)</f>
        <v>91801.25</v>
      </c>
      <c r="C11" s="1">
        <f t="shared" si="0"/>
        <v>47439.875</v>
      </c>
      <c r="D11" s="1">
        <f t="shared" si="0"/>
        <v>38240.125</v>
      </c>
      <c r="E11" s="1">
        <f t="shared" si="0"/>
        <v>29976.875</v>
      </c>
      <c r="F11" s="1">
        <f t="shared" si="0"/>
        <v>94.25</v>
      </c>
      <c r="G11" s="1">
        <f t="shared" si="0"/>
        <v>29882.625</v>
      </c>
      <c r="H11" s="1">
        <f t="shared" si="0"/>
        <v>2942.25</v>
      </c>
      <c r="I11" s="1">
        <f t="shared" si="0"/>
        <v>518.875</v>
      </c>
      <c r="J11" s="1">
        <f t="shared" si="0"/>
        <v>194.875</v>
      </c>
      <c r="K11" s="1">
        <f t="shared" si="0"/>
        <v>263</v>
      </c>
      <c r="L11" s="1">
        <f t="shared" si="0"/>
        <v>214.125</v>
      </c>
      <c r="M11" s="1">
        <f t="shared" si="0"/>
        <v>24.75</v>
      </c>
      <c r="N11" s="1">
        <f t="shared" si="0"/>
        <v>60.875</v>
      </c>
    </row>
    <row r="12" spans="1:14" x14ac:dyDescent="0.2">
      <c r="A12" s="1" t="s">
        <v>100</v>
      </c>
      <c r="B12" s="1">
        <f t="shared" ref="B12:N12" si="1">SUM(B2:B9)</f>
        <v>734410</v>
      </c>
      <c r="C12" s="1">
        <f t="shared" si="1"/>
        <v>379519</v>
      </c>
      <c r="D12" s="1">
        <f t="shared" si="1"/>
        <v>305921</v>
      </c>
      <c r="E12" s="1">
        <f t="shared" si="1"/>
        <v>239815</v>
      </c>
      <c r="F12" s="1">
        <f t="shared" si="1"/>
        <v>754</v>
      </c>
      <c r="G12" s="1">
        <f t="shared" si="1"/>
        <v>239061</v>
      </c>
      <c r="H12" s="1">
        <f t="shared" si="1"/>
        <v>23538</v>
      </c>
      <c r="I12" s="1">
        <f t="shared" si="1"/>
        <v>4151</v>
      </c>
      <c r="J12" s="1">
        <f t="shared" si="1"/>
        <v>1559</v>
      </c>
      <c r="K12" s="1">
        <f t="shared" si="1"/>
        <v>2104</v>
      </c>
      <c r="L12" s="1">
        <f t="shared" si="1"/>
        <v>1713</v>
      </c>
      <c r="M12" s="1">
        <f t="shared" si="1"/>
        <v>198</v>
      </c>
      <c r="N12" s="1">
        <f t="shared" si="1"/>
        <v>487</v>
      </c>
    </row>
    <row r="15" spans="1:14" ht="15.75" x14ac:dyDescent="0.25">
      <c r="A15" s="11" t="s">
        <v>152</v>
      </c>
    </row>
    <row r="16" spans="1:14" x14ac:dyDescent="0.2">
      <c r="B16" s="1" t="s">
        <v>148</v>
      </c>
    </row>
    <row r="17" spans="2:2" x14ac:dyDescent="0.2">
      <c r="B17" s="1" t="s">
        <v>149</v>
      </c>
    </row>
  </sheetData>
  <pageMargins left="0.25" right="0.25" top="0.75" bottom="0.75" header="0.3" footer="0.3"/>
  <pageSetup scale="65" fitToHeight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6"/>
  <sheetViews>
    <sheetView topLeftCell="A10" zoomScale="150" zoomScaleNormal="150" zoomScalePageLayoutView="150" workbookViewId="0">
      <selection activeCell="A14" sqref="A14"/>
    </sheetView>
  </sheetViews>
  <sheetFormatPr defaultColWidth="10.875" defaultRowHeight="15" x14ac:dyDescent="0.2"/>
  <cols>
    <col min="1" max="1" width="10.875" style="1"/>
    <col min="2" max="2" width="20.875" style="1" customWidth="1"/>
    <col min="3" max="3" width="19.5" style="1" customWidth="1"/>
    <col min="4" max="4" width="19.625" style="1" customWidth="1"/>
    <col min="5" max="5" width="18.625" style="1" customWidth="1"/>
    <col min="6" max="6" width="21.5" style="1" customWidth="1"/>
    <col min="7" max="7" width="21.875" style="1" customWidth="1"/>
    <col min="8" max="8" width="23.5" style="1" customWidth="1"/>
    <col min="9" max="9" width="23.875" style="1" customWidth="1"/>
    <col min="10" max="10" width="21" style="1" customWidth="1"/>
    <col min="11" max="11" width="23.5" style="1" customWidth="1"/>
    <col min="12" max="16384" width="10.875" style="1"/>
  </cols>
  <sheetData>
    <row r="1" spans="1:11" s="2" customFormat="1" ht="110.25" x14ac:dyDescent="0.25">
      <c r="A1" s="8" t="s">
        <v>150</v>
      </c>
      <c r="B1" s="3" t="s">
        <v>42</v>
      </c>
      <c r="C1" s="3" t="s">
        <v>43</v>
      </c>
      <c r="D1" s="4" t="s">
        <v>44</v>
      </c>
      <c r="E1" s="4" t="s">
        <v>45</v>
      </c>
      <c r="F1" s="5" t="s">
        <v>46</v>
      </c>
      <c r="G1" s="5" t="s">
        <v>47</v>
      </c>
      <c r="H1" s="6" t="s">
        <v>48</v>
      </c>
      <c r="I1" s="6" t="s">
        <v>49</v>
      </c>
      <c r="J1" s="7" t="s">
        <v>50</v>
      </c>
      <c r="K1" s="7" t="s">
        <v>51</v>
      </c>
    </row>
    <row r="2" spans="1:11" s="12" customFormat="1" ht="150.75" x14ac:dyDescent="0.25">
      <c r="A2" s="13">
        <v>42</v>
      </c>
      <c r="B2" s="12">
        <v>17</v>
      </c>
      <c r="C2" s="12" t="s">
        <v>65</v>
      </c>
      <c r="D2" s="12">
        <v>10</v>
      </c>
      <c r="E2" s="12" t="s">
        <v>73</v>
      </c>
      <c r="F2" s="12">
        <v>12</v>
      </c>
      <c r="G2" s="12" t="s">
        <v>81</v>
      </c>
      <c r="H2" s="12">
        <v>0</v>
      </c>
      <c r="I2" s="12">
        <v>0</v>
      </c>
      <c r="J2" s="12">
        <v>16</v>
      </c>
      <c r="K2" s="12" t="s">
        <v>52</v>
      </c>
    </row>
    <row r="3" spans="1:11" s="12" customFormat="1" ht="120.75" x14ac:dyDescent="0.25">
      <c r="A3" s="13">
        <v>55</v>
      </c>
      <c r="B3" s="12">
        <v>16</v>
      </c>
      <c r="C3" s="12" t="s">
        <v>66</v>
      </c>
      <c r="D3" s="12">
        <v>7</v>
      </c>
      <c r="E3" s="12" t="s">
        <v>74</v>
      </c>
      <c r="F3" s="12">
        <v>12</v>
      </c>
      <c r="G3" s="12" t="s">
        <v>82</v>
      </c>
      <c r="H3" s="12">
        <v>1</v>
      </c>
      <c r="I3" s="12" t="s">
        <v>89</v>
      </c>
      <c r="J3" s="12">
        <v>6</v>
      </c>
      <c r="K3" s="12" t="s">
        <v>53</v>
      </c>
    </row>
    <row r="4" spans="1:11" s="12" customFormat="1" ht="165.75" x14ac:dyDescent="0.25">
      <c r="A4" s="13">
        <v>58</v>
      </c>
      <c r="B4" s="12">
        <v>32</v>
      </c>
      <c r="C4" s="12" t="s">
        <v>67</v>
      </c>
      <c r="D4" s="12">
        <v>16</v>
      </c>
      <c r="E4" s="12" t="s">
        <v>75</v>
      </c>
      <c r="F4" s="12">
        <v>15</v>
      </c>
      <c r="G4" s="12" t="s">
        <v>83</v>
      </c>
      <c r="H4" s="12">
        <v>1</v>
      </c>
      <c r="I4" s="12" t="s">
        <v>90</v>
      </c>
      <c r="J4" s="12">
        <v>18</v>
      </c>
      <c r="K4" s="12" t="s">
        <v>54</v>
      </c>
    </row>
    <row r="5" spans="1:11" s="12" customFormat="1" ht="135.75" x14ac:dyDescent="0.25">
      <c r="A5" s="13">
        <v>41</v>
      </c>
      <c r="B5" s="12">
        <v>25</v>
      </c>
      <c r="C5" s="12" t="s">
        <v>68</v>
      </c>
      <c r="D5" s="12">
        <v>15</v>
      </c>
      <c r="E5" s="12" t="s">
        <v>76</v>
      </c>
      <c r="F5" s="12">
        <v>16</v>
      </c>
      <c r="G5" s="12" t="s">
        <v>84</v>
      </c>
      <c r="H5" s="12">
        <v>2</v>
      </c>
      <c r="I5" s="12" t="s">
        <v>91</v>
      </c>
      <c r="J5" s="12">
        <v>18</v>
      </c>
      <c r="K5" s="12" t="s">
        <v>55</v>
      </c>
    </row>
    <row r="6" spans="1:11" s="12" customFormat="1" ht="165.75" x14ac:dyDescent="0.25">
      <c r="A6" s="13">
        <v>59</v>
      </c>
      <c r="B6" s="12">
        <v>16</v>
      </c>
      <c r="C6" s="12" t="s">
        <v>69</v>
      </c>
      <c r="D6" s="12">
        <v>10</v>
      </c>
      <c r="E6" s="12" t="s">
        <v>77</v>
      </c>
      <c r="F6" s="12">
        <v>13</v>
      </c>
      <c r="G6" s="12" t="s">
        <v>85</v>
      </c>
      <c r="H6" s="12">
        <v>0</v>
      </c>
      <c r="I6" s="12">
        <v>0</v>
      </c>
      <c r="J6" s="12">
        <v>14</v>
      </c>
      <c r="K6" s="12" t="s">
        <v>56</v>
      </c>
    </row>
    <row r="7" spans="1:11" s="12" customFormat="1" ht="135.75" x14ac:dyDescent="0.25">
      <c r="A7" s="13">
        <v>43</v>
      </c>
      <c r="B7" s="12">
        <v>28</v>
      </c>
      <c r="C7" s="12" t="s">
        <v>70</v>
      </c>
      <c r="D7" s="12">
        <v>14</v>
      </c>
      <c r="E7" s="12" t="s">
        <v>78</v>
      </c>
      <c r="F7" s="12">
        <v>11</v>
      </c>
      <c r="G7" s="12" t="s">
        <v>86</v>
      </c>
      <c r="H7" s="12">
        <v>3</v>
      </c>
      <c r="I7" s="12" t="s">
        <v>92</v>
      </c>
      <c r="J7" s="12">
        <v>18</v>
      </c>
      <c r="K7" s="12" t="s">
        <v>57</v>
      </c>
    </row>
    <row r="8" spans="1:11" s="12" customFormat="1" ht="120.75" x14ac:dyDescent="0.25">
      <c r="A8" s="13">
        <v>51</v>
      </c>
      <c r="B8" s="12">
        <v>21</v>
      </c>
      <c r="C8" s="12" t="s">
        <v>71</v>
      </c>
      <c r="D8" s="12">
        <v>14</v>
      </c>
      <c r="E8" s="12" t="s">
        <v>79</v>
      </c>
      <c r="F8" s="12">
        <v>14</v>
      </c>
      <c r="G8" s="12" t="s">
        <v>87</v>
      </c>
      <c r="H8" s="12">
        <v>3</v>
      </c>
      <c r="I8" s="12" t="s">
        <v>93</v>
      </c>
      <c r="J8" s="12">
        <v>14</v>
      </c>
      <c r="K8" s="12" t="s">
        <v>58</v>
      </c>
    </row>
    <row r="9" spans="1:11" s="12" customFormat="1" ht="135.75" x14ac:dyDescent="0.25">
      <c r="A9" s="13">
        <v>45</v>
      </c>
      <c r="B9" s="12">
        <v>22</v>
      </c>
      <c r="C9" s="12" t="s">
        <v>72</v>
      </c>
      <c r="D9" s="12">
        <v>11</v>
      </c>
      <c r="E9" s="12" t="s">
        <v>80</v>
      </c>
      <c r="F9" s="12">
        <v>13</v>
      </c>
      <c r="G9" s="12" t="s">
        <v>88</v>
      </c>
      <c r="H9" s="12">
        <v>0</v>
      </c>
      <c r="I9" s="12">
        <v>0</v>
      </c>
      <c r="J9" s="12">
        <v>12</v>
      </c>
      <c r="K9" s="12" t="s">
        <v>59</v>
      </c>
    </row>
    <row r="11" spans="1:11" x14ac:dyDescent="0.2">
      <c r="A11" s="1" t="s">
        <v>64</v>
      </c>
      <c r="B11" s="1">
        <f>AVERAGE(B2:B9)</f>
        <v>22.125</v>
      </c>
      <c r="D11" s="1">
        <f>AVERAGE(D2:D9)</f>
        <v>12.125</v>
      </c>
      <c r="F11" s="1">
        <f>AVERAGE(F2:F9)</f>
        <v>13.25</v>
      </c>
      <c r="H11" s="1">
        <f>AVERAGE(H2:H9)</f>
        <v>1.25</v>
      </c>
      <c r="J11" s="1">
        <f>AVERAGE(J2:J9)</f>
        <v>14.5</v>
      </c>
    </row>
    <row r="12" spans="1:11" x14ac:dyDescent="0.2">
      <c r="A12" s="1" t="s">
        <v>100</v>
      </c>
      <c r="B12" s="1">
        <f>SUM(B2:B9)</f>
        <v>177</v>
      </c>
      <c r="D12" s="1">
        <f>SUM(D2:D9)</f>
        <v>97</v>
      </c>
      <c r="F12" s="1">
        <f>SUM(F2:F9)</f>
        <v>106</v>
      </c>
      <c r="H12" s="1">
        <f>SUM(H2:H9)</f>
        <v>10</v>
      </c>
      <c r="J12" s="1">
        <f>SUM(J2:J9)</f>
        <v>116</v>
      </c>
    </row>
    <row r="14" spans="1:11" ht="15.75" x14ac:dyDescent="0.25">
      <c r="A14" s="11" t="s">
        <v>153</v>
      </c>
    </row>
    <row r="15" spans="1:11" x14ac:dyDescent="0.2">
      <c r="B15" s="1" t="s">
        <v>148</v>
      </c>
    </row>
    <row r="16" spans="1:11" x14ac:dyDescent="0.2">
      <c r="B16" s="1" t="s">
        <v>149</v>
      </c>
    </row>
  </sheetData>
  <pageMargins left="0.25" right="0.25" top="0.75" bottom="0.75" header="0.3" footer="0.3"/>
  <pageSetup scale="55" fitToHeight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6"/>
  <sheetViews>
    <sheetView zoomScale="150" zoomScaleNormal="150" zoomScalePageLayoutView="150" workbookViewId="0">
      <selection activeCell="B14" sqref="B14"/>
    </sheetView>
  </sheetViews>
  <sheetFormatPr defaultColWidth="10.875" defaultRowHeight="15" x14ac:dyDescent="0.2"/>
  <cols>
    <col min="1" max="1" width="10.875" style="1"/>
    <col min="2" max="2" width="17.5" style="1" customWidth="1"/>
    <col min="3" max="3" width="44.5" style="1" customWidth="1"/>
    <col min="4" max="4" width="27.125" style="1" customWidth="1"/>
    <col min="5" max="5" width="25.875" style="1" customWidth="1"/>
    <col min="6" max="6" width="24.875" style="1" customWidth="1"/>
    <col min="7" max="7" width="44.625" style="1" bestFit="1" customWidth="1"/>
    <col min="8" max="8" width="36.125" style="1" customWidth="1"/>
    <col min="9" max="9" width="20.625" style="1" customWidth="1"/>
    <col min="10" max="10" width="22.375" style="1" customWidth="1"/>
    <col min="11" max="11" width="22.875" style="1" bestFit="1" customWidth="1"/>
    <col min="12" max="16384" width="10.875" style="1"/>
  </cols>
  <sheetData>
    <row r="1" spans="1:11" s="2" customFormat="1" ht="94.5" x14ac:dyDescent="0.25">
      <c r="A1" s="8" t="s">
        <v>150</v>
      </c>
      <c r="B1" s="3" t="s">
        <v>17</v>
      </c>
      <c r="C1" s="3" t="s">
        <v>1</v>
      </c>
      <c r="D1" s="4" t="s">
        <v>18</v>
      </c>
      <c r="E1" s="4" t="s">
        <v>10</v>
      </c>
      <c r="F1" s="5" t="s">
        <v>19</v>
      </c>
      <c r="G1" s="5" t="s">
        <v>20</v>
      </c>
      <c r="H1" s="6" t="s">
        <v>29</v>
      </c>
      <c r="I1" s="6" t="s">
        <v>30</v>
      </c>
      <c r="J1" s="7" t="s">
        <v>34</v>
      </c>
      <c r="K1" s="7" t="s">
        <v>35</v>
      </c>
    </row>
    <row r="2" spans="1:11" ht="15.75" x14ac:dyDescent="0.25">
      <c r="A2">
        <v>42</v>
      </c>
      <c r="B2" s="1">
        <v>2</v>
      </c>
      <c r="C2" s="1" t="s">
        <v>2</v>
      </c>
      <c r="D2" s="1">
        <v>0</v>
      </c>
      <c r="E2" s="1">
        <v>0</v>
      </c>
      <c r="F2" s="1">
        <v>6</v>
      </c>
      <c r="G2" s="1" t="s">
        <v>21</v>
      </c>
      <c r="H2" s="1">
        <v>0</v>
      </c>
      <c r="I2" s="1">
        <v>0</v>
      </c>
      <c r="J2" s="1">
        <v>3</v>
      </c>
      <c r="K2" s="1" t="s">
        <v>36</v>
      </c>
    </row>
    <row r="3" spans="1:11" ht="15.75" x14ac:dyDescent="0.25">
      <c r="A3">
        <v>55</v>
      </c>
      <c r="B3" s="1">
        <v>5</v>
      </c>
      <c r="C3" s="1" t="s">
        <v>3</v>
      </c>
      <c r="D3" s="1">
        <v>1</v>
      </c>
      <c r="E3" s="1" t="s">
        <v>11</v>
      </c>
      <c r="F3" s="1">
        <v>1</v>
      </c>
      <c r="G3" s="1" t="s">
        <v>22</v>
      </c>
      <c r="H3" s="1">
        <v>1</v>
      </c>
      <c r="I3" s="1" t="s">
        <v>31</v>
      </c>
      <c r="J3" s="1">
        <v>1</v>
      </c>
      <c r="K3" s="1" t="s">
        <v>37</v>
      </c>
    </row>
    <row r="4" spans="1:11" ht="15.75" x14ac:dyDescent="0.25">
      <c r="A4">
        <v>58</v>
      </c>
      <c r="B4" s="1">
        <v>4</v>
      </c>
      <c r="C4" s="1" t="s">
        <v>4</v>
      </c>
      <c r="D4" s="1">
        <v>2</v>
      </c>
      <c r="E4" s="1" t="s">
        <v>12</v>
      </c>
      <c r="F4" s="1">
        <v>6</v>
      </c>
      <c r="G4" s="1" t="s">
        <v>23</v>
      </c>
      <c r="H4" s="1">
        <v>2</v>
      </c>
      <c r="I4" s="1" t="s">
        <v>32</v>
      </c>
      <c r="J4" s="1">
        <v>0</v>
      </c>
      <c r="K4" s="1">
        <v>0</v>
      </c>
    </row>
    <row r="5" spans="1:11" ht="15.75" x14ac:dyDescent="0.25">
      <c r="A5">
        <v>41</v>
      </c>
      <c r="B5" s="1">
        <v>5</v>
      </c>
      <c r="C5" s="1" t="s">
        <v>5</v>
      </c>
      <c r="D5" s="1">
        <v>2</v>
      </c>
      <c r="E5" s="1" t="s">
        <v>13</v>
      </c>
      <c r="F5" s="1">
        <v>6</v>
      </c>
      <c r="G5" s="1" t="s">
        <v>24</v>
      </c>
      <c r="H5" s="1">
        <v>0</v>
      </c>
      <c r="I5" s="1">
        <v>0</v>
      </c>
      <c r="J5" s="1">
        <v>5</v>
      </c>
      <c r="K5" s="1" t="s">
        <v>38</v>
      </c>
    </row>
    <row r="6" spans="1:11" ht="15.75" x14ac:dyDescent="0.25">
      <c r="A6">
        <v>59</v>
      </c>
      <c r="B6" s="1">
        <v>6</v>
      </c>
      <c r="C6" s="1" t="s">
        <v>6</v>
      </c>
      <c r="D6" s="1">
        <v>3</v>
      </c>
      <c r="E6" s="1" t="s">
        <v>14</v>
      </c>
      <c r="F6" s="1">
        <v>3</v>
      </c>
      <c r="G6" s="1" t="s">
        <v>25</v>
      </c>
      <c r="H6" s="1">
        <v>0</v>
      </c>
      <c r="I6" s="1">
        <v>0</v>
      </c>
      <c r="J6" s="1">
        <v>3</v>
      </c>
      <c r="K6" s="1" t="s">
        <v>39</v>
      </c>
    </row>
    <row r="7" spans="1:11" ht="15.75" x14ac:dyDescent="0.25">
      <c r="A7">
        <v>43</v>
      </c>
      <c r="B7" s="1">
        <v>6</v>
      </c>
      <c r="C7" s="1" t="s">
        <v>7</v>
      </c>
      <c r="D7" s="1">
        <v>3</v>
      </c>
      <c r="E7" s="1" t="s">
        <v>15</v>
      </c>
      <c r="F7" s="1">
        <v>1</v>
      </c>
      <c r="G7" s="1" t="s">
        <v>26</v>
      </c>
      <c r="H7" s="1">
        <v>0</v>
      </c>
      <c r="I7" s="1">
        <v>0</v>
      </c>
      <c r="J7" s="1">
        <v>2</v>
      </c>
      <c r="K7" s="1" t="s">
        <v>40</v>
      </c>
    </row>
    <row r="8" spans="1:11" ht="15.75" x14ac:dyDescent="0.25">
      <c r="A8">
        <v>51</v>
      </c>
      <c r="B8" s="1">
        <v>3</v>
      </c>
      <c r="C8" s="1" t="s">
        <v>8</v>
      </c>
      <c r="D8" s="1">
        <v>1</v>
      </c>
      <c r="E8" s="1" t="s">
        <v>16</v>
      </c>
      <c r="F8" s="1">
        <v>4</v>
      </c>
      <c r="G8" s="1" t="s">
        <v>27</v>
      </c>
      <c r="H8" s="1">
        <v>2</v>
      </c>
      <c r="I8" s="1" t="s">
        <v>33</v>
      </c>
      <c r="J8" s="1">
        <v>0</v>
      </c>
      <c r="K8" s="1">
        <v>0</v>
      </c>
    </row>
    <row r="9" spans="1:11" ht="15.75" x14ac:dyDescent="0.25">
      <c r="A9">
        <v>45</v>
      </c>
      <c r="B9" s="1">
        <v>1</v>
      </c>
      <c r="C9" s="1" t="s">
        <v>9</v>
      </c>
      <c r="D9" s="1">
        <v>0</v>
      </c>
      <c r="E9" s="1">
        <v>0</v>
      </c>
      <c r="F9" s="1">
        <v>2</v>
      </c>
      <c r="G9" s="1" t="s">
        <v>28</v>
      </c>
      <c r="H9" s="1">
        <v>0</v>
      </c>
      <c r="I9" s="1">
        <v>0</v>
      </c>
      <c r="J9" s="1">
        <v>1</v>
      </c>
      <c r="K9" s="1" t="s">
        <v>41</v>
      </c>
    </row>
    <row r="11" spans="1:11" x14ac:dyDescent="0.2">
      <c r="A11" s="1" t="s">
        <v>64</v>
      </c>
      <c r="B11" s="1">
        <f>AVERAGE(B2:B9)</f>
        <v>4</v>
      </c>
      <c r="D11" s="1">
        <f>AVERAGE(D2:D9)</f>
        <v>1.5</v>
      </c>
      <c r="F11" s="1">
        <f>AVERAGE(F2:F9)</f>
        <v>3.625</v>
      </c>
      <c r="H11" s="1">
        <f>AVERAGE(H2:H9)</f>
        <v>0.625</v>
      </c>
      <c r="J11" s="1">
        <f>AVERAGE(J2:J9)</f>
        <v>1.875</v>
      </c>
    </row>
    <row r="12" spans="1:11" x14ac:dyDescent="0.2">
      <c r="A12" s="1" t="s">
        <v>100</v>
      </c>
      <c r="B12" s="1">
        <f>SUM(B2:B9)</f>
        <v>32</v>
      </c>
      <c r="D12" s="1">
        <f>SUM(D2:D9)</f>
        <v>12</v>
      </c>
      <c r="F12" s="1">
        <f>SUM(F2:F9)</f>
        <v>29</v>
      </c>
      <c r="H12" s="1">
        <f>SUM(H2:H9)</f>
        <v>5</v>
      </c>
      <c r="J12" s="1">
        <f>SUM(J2:J9)</f>
        <v>15</v>
      </c>
    </row>
    <row r="14" spans="1:11" ht="15.75" x14ac:dyDescent="0.25">
      <c r="B14" s="11" t="s">
        <v>154</v>
      </c>
    </row>
    <row r="15" spans="1:11" x14ac:dyDescent="0.2">
      <c r="C15" s="1" t="s">
        <v>148</v>
      </c>
    </row>
    <row r="16" spans="1:11" x14ac:dyDescent="0.2">
      <c r="C16" s="1" t="s">
        <v>149</v>
      </c>
    </row>
  </sheetData>
  <pageMargins left="0.25" right="0.25" top="0.75" bottom="0.75" header="0.3" footer="0.3"/>
  <pageSetup scale="41" fitToHeight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H7"/>
  <sheetViews>
    <sheetView zoomScale="150" zoomScaleNormal="150" zoomScalePageLayoutView="150" workbookViewId="0">
      <selection activeCell="A5" sqref="A5:B7"/>
    </sheetView>
  </sheetViews>
  <sheetFormatPr defaultColWidth="10.875" defaultRowHeight="15" x14ac:dyDescent="0.2"/>
  <cols>
    <col min="1" max="1" width="16.375" style="1" customWidth="1"/>
    <col min="2" max="2" width="18.625" style="1" customWidth="1"/>
    <col min="3" max="3" width="15.375" style="1" customWidth="1"/>
    <col min="4" max="4" width="19.5" style="1" bestFit="1" customWidth="1"/>
    <col min="5" max="5" width="16.375" style="1" customWidth="1"/>
    <col min="6" max="6" width="12.625" style="1" customWidth="1"/>
    <col min="7" max="8" width="17.375" style="1" customWidth="1"/>
    <col min="9" max="16384" width="10.875" style="1"/>
  </cols>
  <sheetData>
    <row r="1" spans="1:8" s="2" customFormat="1" ht="78.75" x14ac:dyDescent="0.25">
      <c r="A1" s="2" t="s">
        <v>106</v>
      </c>
      <c r="B1" s="2" t="s">
        <v>105</v>
      </c>
      <c r="C1" s="2" t="s">
        <v>96</v>
      </c>
      <c r="D1" s="2" t="s">
        <v>94</v>
      </c>
      <c r="E1" s="2" t="s">
        <v>95</v>
      </c>
      <c r="F1" s="2" t="s">
        <v>97</v>
      </c>
      <c r="G1" s="2" t="s">
        <v>98</v>
      </c>
      <c r="H1" s="2" t="s">
        <v>99</v>
      </c>
    </row>
    <row r="2" spans="1:8" x14ac:dyDescent="0.2">
      <c r="A2" s="1" t="s">
        <v>103</v>
      </c>
      <c r="B2" s="1">
        <v>4</v>
      </c>
      <c r="C2" s="1">
        <v>3</v>
      </c>
      <c r="D2" s="1">
        <v>3</v>
      </c>
      <c r="E2" s="1">
        <v>3</v>
      </c>
      <c r="F2" s="1">
        <v>2</v>
      </c>
      <c r="G2" s="1">
        <v>1</v>
      </c>
      <c r="H2" s="1">
        <v>3</v>
      </c>
    </row>
    <row r="3" spans="1:8" x14ac:dyDescent="0.2">
      <c r="A3" s="1" t="s">
        <v>104</v>
      </c>
      <c r="B3" s="1">
        <v>27</v>
      </c>
      <c r="C3" s="1">
        <v>11</v>
      </c>
      <c r="D3" s="1">
        <v>10</v>
      </c>
      <c r="E3" s="1">
        <v>5</v>
      </c>
      <c r="F3" s="1">
        <v>3</v>
      </c>
      <c r="G3" s="1">
        <v>0</v>
      </c>
      <c r="H3" s="1">
        <v>3</v>
      </c>
    </row>
    <row r="5" spans="1:8" ht="15.75" x14ac:dyDescent="0.25">
      <c r="A5" s="11" t="s">
        <v>155</v>
      </c>
    </row>
    <row r="6" spans="1:8" x14ac:dyDescent="0.2">
      <c r="B6" s="1" t="s">
        <v>148</v>
      </c>
    </row>
    <row r="7" spans="1:8" x14ac:dyDescent="0.2">
      <c r="B7" s="1" t="s">
        <v>149</v>
      </c>
    </row>
  </sheetData>
  <pageMargins left="0.25" right="0.25" top="0.75" bottom="0.75" header="0.3" footer="0.3"/>
  <pageSetup scale="93" fitToHeight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M53"/>
  <sheetViews>
    <sheetView zoomScale="50" zoomScaleNormal="50" zoomScalePageLayoutView="150" workbookViewId="0">
      <selection activeCell="A5" sqref="A5"/>
    </sheetView>
  </sheetViews>
  <sheetFormatPr defaultColWidth="10.875" defaultRowHeight="15" x14ac:dyDescent="0.2"/>
  <cols>
    <col min="1" max="1" width="10.875" style="1"/>
    <col min="2" max="3" width="17.375" style="1" customWidth="1"/>
    <col min="4" max="4" width="26.375" style="1" customWidth="1"/>
    <col min="5" max="5" width="20.875" style="1" customWidth="1"/>
    <col min="6" max="6" width="24.625" style="1" customWidth="1"/>
    <col min="7" max="8" width="24.875" style="1" customWidth="1"/>
    <col min="9" max="9" width="70.625" style="1" customWidth="1"/>
    <col min="10" max="10" width="33" style="1" customWidth="1"/>
    <col min="11" max="11" width="27.625" style="1" customWidth="1"/>
    <col min="12" max="12" width="30" style="1" customWidth="1"/>
    <col min="13" max="13" width="27.375" style="1" customWidth="1"/>
    <col min="14" max="16384" width="10.875" style="1"/>
  </cols>
  <sheetData>
    <row r="1" spans="1:13" ht="78.75" x14ac:dyDescent="0.25">
      <c r="A1" s="8" t="s">
        <v>106</v>
      </c>
      <c r="B1" s="9" t="s">
        <v>127</v>
      </c>
      <c r="C1" s="9" t="s">
        <v>126</v>
      </c>
      <c r="D1" s="3" t="s">
        <v>129</v>
      </c>
      <c r="E1" s="3" t="s">
        <v>128</v>
      </c>
      <c r="F1" s="4" t="s">
        <v>130</v>
      </c>
      <c r="G1" s="4" t="s">
        <v>131</v>
      </c>
      <c r="H1" s="10" t="s">
        <v>141</v>
      </c>
      <c r="I1" s="10" t="s">
        <v>142</v>
      </c>
      <c r="J1" s="5" t="s">
        <v>132</v>
      </c>
      <c r="K1" s="5" t="s">
        <v>133</v>
      </c>
      <c r="L1" s="6" t="s">
        <v>134</v>
      </c>
      <c r="M1" s="6" t="s">
        <v>135</v>
      </c>
    </row>
    <row r="2" spans="1:13" s="12" customFormat="1" ht="409.5" x14ac:dyDescent="0.2">
      <c r="A2" s="12" t="s">
        <v>103</v>
      </c>
      <c r="B2" s="12">
        <v>4</v>
      </c>
      <c r="C2" s="12" t="s">
        <v>136</v>
      </c>
      <c r="D2" s="12">
        <v>3</v>
      </c>
      <c r="E2" s="12" t="s">
        <v>139</v>
      </c>
      <c r="F2" s="12">
        <v>3</v>
      </c>
      <c r="G2" s="12" t="s">
        <v>139</v>
      </c>
      <c r="H2" s="12">
        <v>2</v>
      </c>
      <c r="I2" s="12" t="s">
        <v>143</v>
      </c>
      <c r="J2" s="12">
        <v>1</v>
      </c>
      <c r="K2" s="12" t="s">
        <v>145</v>
      </c>
      <c r="L2" s="12">
        <v>3</v>
      </c>
      <c r="M2" s="12" t="s">
        <v>146</v>
      </c>
    </row>
    <row r="3" spans="1:13" s="12" customFormat="1" ht="315" x14ac:dyDescent="0.2">
      <c r="A3" s="12" t="s">
        <v>104</v>
      </c>
      <c r="B3" s="12">
        <v>23</v>
      </c>
      <c r="C3" s="12" t="s">
        <v>137</v>
      </c>
      <c r="D3" s="12">
        <v>10</v>
      </c>
      <c r="E3" s="12" t="s">
        <v>138</v>
      </c>
      <c r="F3" s="12">
        <v>5</v>
      </c>
      <c r="G3" s="12" t="s">
        <v>140</v>
      </c>
      <c r="H3" s="12">
        <v>3</v>
      </c>
      <c r="I3" s="14" t="s">
        <v>144</v>
      </c>
      <c r="J3" s="12">
        <v>0</v>
      </c>
      <c r="K3" s="12">
        <v>0</v>
      </c>
      <c r="L3" s="12">
        <v>3</v>
      </c>
      <c r="M3" s="12" t="s">
        <v>147</v>
      </c>
    </row>
    <row r="5" spans="1:13" ht="15.75" x14ac:dyDescent="0.25">
      <c r="A5" s="11" t="s">
        <v>156</v>
      </c>
    </row>
    <row r="6" spans="1:13" x14ac:dyDescent="0.2">
      <c r="B6" s="1" t="s">
        <v>148</v>
      </c>
    </row>
    <row r="7" spans="1:13" x14ac:dyDescent="0.2">
      <c r="B7" s="1" t="s">
        <v>149</v>
      </c>
    </row>
    <row r="53" spans="9:9" x14ac:dyDescent="0.2">
      <c r="I53" s="15"/>
    </row>
  </sheetData>
  <pageMargins left="0.25" right="0.25" top="0.75" bottom="0.75" header="0.3" footer="0.3"/>
  <pageSetup scale="35" fitToHeight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I7"/>
  <sheetViews>
    <sheetView zoomScale="150" zoomScaleNormal="150" zoomScalePageLayoutView="150" workbookViewId="0">
      <selection activeCell="A5" sqref="A5"/>
    </sheetView>
  </sheetViews>
  <sheetFormatPr defaultColWidth="10.875" defaultRowHeight="15" x14ac:dyDescent="0.2"/>
  <cols>
    <col min="1" max="1" width="20" style="1" customWidth="1"/>
    <col min="2" max="2" width="26.375" style="1" customWidth="1"/>
    <col min="3" max="3" width="26" style="1" customWidth="1"/>
    <col min="4" max="4" width="25.5" style="1" customWidth="1"/>
    <col min="5" max="5" width="26.125" style="1" customWidth="1"/>
    <col min="6" max="6" width="24.625" style="1" customWidth="1"/>
    <col min="7" max="7" width="25.125" style="1" customWidth="1"/>
    <col min="8" max="8" width="25.625" style="1" customWidth="1"/>
    <col min="9" max="9" width="23.375" style="1" customWidth="1"/>
    <col min="10" max="16384" width="10.875" style="1"/>
  </cols>
  <sheetData>
    <row r="1" spans="1:9" s="2" customFormat="1" ht="110.25" x14ac:dyDescent="0.25">
      <c r="A1" s="8" t="s">
        <v>106</v>
      </c>
      <c r="B1" s="3" t="s">
        <v>107</v>
      </c>
      <c r="C1" s="3" t="s">
        <v>110</v>
      </c>
      <c r="D1" s="4" t="s">
        <v>108</v>
      </c>
      <c r="E1" s="4" t="s">
        <v>109</v>
      </c>
      <c r="F1" s="5" t="s">
        <v>111</v>
      </c>
      <c r="G1" s="5" t="s">
        <v>112</v>
      </c>
      <c r="H1" s="6" t="s">
        <v>113</v>
      </c>
      <c r="I1" s="6" t="s">
        <v>114</v>
      </c>
    </row>
    <row r="2" spans="1:9" x14ac:dyDescent="0.2">
      <c r="A2" s="1" t="s">
        <v>103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</row>
    <row r="3" spans="1:9" x14ac:dyDescent="0.2">
      <c r="A3" s="1" t="s">
        <v>104</v>
      </c>
      <c r="B3" s="1">
        <v>1</v>
      </c>
      <c r="C3" s="1" t="s">
        <v>123</v>
      </c>
      <c r="D3" s="1">
        <v>1</v>
      </c>
      <c r="E3" s="1" t="s">
        <v>123</v>
      </c>
      <c r="F3" s="1">
        <v>3</v>
      </c>
      <c r="G3" s="1" t="s">
        <v>124</v>
      </c>
      <c r="H3" s="1">
        <v>2</v>
      </c>
      <c r="I3" s="1" t="s">
        <v>125</v>
      </c>
    </row>
    <row r="5" spans="1:9" ht="15.75" x14ac:dyDescent="0.25">
      <c r="A5" s="11" t="s">
        <v>157</v>
      </c>
    </row>
    <row r="6" spans="1:9" x14ac:dyDescent="0.2">
      <c r="B6" s="1" t="s">
        <v>148</v>
      </c>
    </row>
    <row r="7" spans="1:9" x14ac:dyDescent="0.2">
      <c r="B7" s="1" t="s">
        <v>149</v>
      </c>
    </row>
  </sheetData>
  <pageMargins left="0.25" right="0.25" top="0.75" bottom="0.75" header="0.3" footer="0.3"/>
  <pageSetup scale="55" fitToHeight="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I7"/>
  <sheetViews>
    <sheetView tabSelected="1" zoomScale="80" zoomScaleNormal="80" zoomScalePageLayoutView="150" workbookViewId="0">
      <selection activeCell="A5" sqref="A5"/>
    </sheetView>
  </sheetViews>
  <sheetFormatPr defaultColWidth="10.875" defaultRowHeight="15" x14ac:dyDescent="0.2"/>
  <cols>
    <col min="1" max="1" width="17" style="1" customWidth="1"/>
    <col min="2" max="2" width="24.375" style="1" customWidth="1"/>
    <col min="3" max="3" width="20.625" style="1" customWidth="1"/>
    <col min="4" max="5" width="22.5" style="1" customWidth="1"/>
    <col min="6" max="6" width="24.875" style="1" customWidth="1"/>
    <col min="7" max="7" width="21.625" style="1" customWidth="1"/>
    <col min="8" max="8" width="22.125" style="1" customWidth="1"/>
    <col min="9" max="9" width="23.875" style="1" customWidth="1"/>
    <col min="10" max="16384" width="10.875" style="1"/>
  </cols>
  <sheetData>
    <row r="1" spans="1:9" s="2" customFormat="1" ht="110.25" x14ac:dyDescent="0.25">
      <c r="A1" s="8" t="s">
        <v>106</v>
      </c>
      <c r="B1" s="3" t="s">
        <v>116</v>
      </c>
      <c r="C1" s="3" t="s">
        <v>115</v>
      </c>
      <c r="D1" s="4" t="s">
        <v>117</v>
      </c>
      <c r="E1" s="4" t="s">
        <v>118</v>
      </c>
      <c r="F1" s="5" t="s">
        <v>119</v>
      </c>
      <c r="G1" s="5" t="s">
        <v>120</v>
      </c>
      <c r="H1" s="6" t="s">
        <v>121</v>
      </c>
      <c r="I1" s="6" t="s">
        <v>122</v>
      </c>
    </row>
    <row r="2" spans="1:9" x14ac:dyDescent="0.2">
      <c r="A2" s="1" t="s">
        <v>103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</row>
    <row r="3" spans="1:9" x14ac:dyDescent="0.2">
      <c r="A3" s="1" t="s">
        <v>104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</row>
    <row r="5" spans="1:9" ht="15.75" x14ac:dyDescent="0.25">
      <c r="A5" s="11" t="s">
        <v>158</v>
      </c>
    </row>
    <row r="6" spans="1:9" x14ac:dyDescent="0.2">
      <c r="B6" s="1" t="s">
        <v>148</v>
      </c>
    </row>
    <row r="7" spans="1:9" x14ac:dyDescent="0.2">
      <c r="B7" s="1" t="s">
        <v>149</v>
      </c>
    </row>
  </sheetData>
  <pageMargins left="0.25" right="0.25" top="0.75" bottom="0.75" header="0.3" footer="0.3"/>
  <pageSetup scale="61" fitToHeight="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SNV tally</vt:lpstr>
      <vt:lpstr>SNV= GOI - DDD</vt:lpstr>
      <vt:lpstr>SNV= GOI - Ubiquitin</vt:lpstr>
      <vt:lpstr>CNV tally</vt:lpstr>
      <vt:lpstr>CNV= All genes</vt:lpstr>
      <vt:lpstr>CNV= GOI-DDD</vt:lpstr>
      <vt:lpstr>CNV= GOI - Ubiquitin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Chun</dc:creator>
  <cp:lastModifiedBy>Balindan, Danica Joy</cp:lastModifiedBy>
  <cp:lastPrinted>2016-03-16T19:10:59Z</cp:lastPrinted>
  <dcterms:created xsi:type="dcterms:W3CDTF">2015-06-09T03:03:51Z</dcterms:created>
  <dcterms:modified xsi:type="dcterms:W3CDTF">2017-04-01T09:49:56Z</dcterms:modified>
</cp:coreProperties>
</file>